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890" yWindow="405" windowWidth="17205" windowHeight="15870" tabRatio="664"/>
  </bookViews>
  <sheets>
    <sheet name="Зеленко 8А" sheetId="10" r:id="rId1"/>
  </sheets>
  <calcPr calcId="162913"/>
</workbook>
</file>

<file path=xl/calcChain.xml><?xml version="1.0" encoding="utf-8"?>
<calcChain xmlns="http://schemas.openxmlformats.org/spreadsheetml/2006/main">
  <c r="C50" i="10" l="1"/>
  <c r="C48" i="10"/>
  <c r="C46" i="10"/>
  <c r="C19" i="10"/>
  <c r="C53" i="10" l="1"/>
  <c r="C16" i="10" l="1"/>
  <c r="B16" i="10"/>
</calcChain>
</file>

<file path=xl/sharedStrings.xml><?xml version="1.0" encoding="utf-8"?>
<sst xmlns="http://schemas.openxmlformats.org/spreadsheetml/2006/main" count="78" uniqueCount="78">
  <si>
    <t>Начислено населению</t>
  </si>
  <si>
    <t>Оплачено населением</t>
  </si>
  <si>
    <t>Услуга</t>
  </si>
  <si>
    <t>Расходование денежных средств</t>
  </si>
  <si>
    <t>ООО "Газпром межрегионгаз Воронеж"</t>
  </si>
  <si>
    <t>Газ</t>
  </si>
  <si>
    <t>ООО РВЦ "Северный"</t>
  </si>
  <si>
    <t>Автоматизированный учет</t>
  </si>
  <si>
    <t>Услуги связи</t>
  </si>
  <si>
    <t>АО "Страховая бизнес группа"</t>
  </si>
  <si>
    <t>Налоги</t>
  </si>
  <si>
    <t>Заработная плата:</t>
  </si>
  <si>
    <t>АУП</t>
  </si>
  <si>
    <t>Прочие расходы</t>
  </si>
  <si>
    <t>Улица Екатерины Зеленко, дом 8А</t>
  </si>
  <si>
    <t>ООО "Т2 Мобайл"</t>
  </si>
  <si>
    <t>Канцтовары</t>
  </si>
  <si>
    <t xml:space="preserve">Услуги связи </t>
  </si>
  <si>
    <t>Сбор, транспортирование и размещение ТКО</t>
  </si>
  <si>
    <t>Страхование</t>
  </si>
  <si>
    <t>ООО "АВС-электро"</t>
  </si>
  <si>
    <t>Соль техническая</t>
  </si>
  <si>
    <t>Аренда офиса</t>
  </si>
  <si>
    <t>Услуги банка</t>
  </si>
  <si>
    <t>Электроматериалы</t>
  </si>
  <si>
    <t>Слесарь, оператор котельной</t>
  </si>
  <si>
    <t>Дворник, уборщик</t>
  </si>
  <si>
    <t>ООО "СПЕКТР СОЛЬ"</t>
  </si>
  <si>
    <t>АО "ЭР-Телеком Холдинг"</t>
  </si>
  <si>
    <t>ООО "ЧАС ВОРОНЕЖ"</t>
  </si>
  <si>
    <t>Аварийно-техническое обслуживание</t>
  </si>
  <si>
    <t>ОАО "Экотехнологии"</t>
  </si>
  <si>
    <t>ООО "Атол"</t>
  </si>
  <si>
    <t>Касса</t>
  </si>
  <si>
    <t>ООО "ТК ПРОСТОР"</t>
  </si>
  <si>
    <t>ООО "Компания ЭНКОР"</t>
  </si>
  <si>
    <t>горячая вода</t>
  </si>
  <si>
    <t>канализ. гор. воды</t>
  </si>
  <si>
    <t>квартплата</t>
  </si>
  <si>
    <t>отопление</t>
  </si>
  <si>
    <t>стоки на сои</t>
  </si>
  <si>
    <t>хол. вода для гор. воды</t>
  </si>
  <si>
    <t>обращение с ТКО</t>
  </si>
  <si>
    <t>гвс на сод.общ.имущ.</t>
  </si>
  <si>
    <t>хвс на сод.общ.имущ</t>
  </si>
  <si>
    <t>целевой сбор (доп.)</t>
  </si>
  <si>
    <t>эл.эн на сод.общ.им</t>
  </si>
  <si>
    <t>Сантехнические материалы</t>
  </si>
  <si>
    <t>ООО "ТД Квадрострой"</t>
  </si>
  <si>
    <t>ИП Закарян Н.А.</t>
  </si>
  <si>
    <t>Кровельные работы</t>
  </si>
  <si>
    <t>ООО "БИГГИ ТРЭЙД"</t>
  </si>
  <si>
    <t>УСН</t>
  </si>
  <si>
    <t>ООО "РЕТ Ф2"</t>
  </si>
  <si>
    <t>Комплектующие для компьютерной техники</t>
  </si>
  <si>
    <t>ИП Церковный Александр Юрьевич</t>
  </si>
  <si>
    <t>Инструменты</t>
  </si>
  <si>
    <t>Краска</t>
  </si>
  <si>
    <t>Отчет о расходовании денежных средств за 2021 год</t>
  </si>
  <si>
    <t>начисление пени</t>
  </si>
  <si>
    <t>ЗАО "ПФ"СКБ Контур", ООО "ОФД Сервис", ООО ТК "Контакт", ООО "Сертум-Про", ИП Холяпин М.Н.</t>
  </si>
  <si>
    <t>СКЗИ Крипто-Про CSP 4.0,/ Ключ активации оператора фискальных данных/ Регистрация/Перерегистрация/Снятие с учета ККТ, Выпуск сертификата ключа подписи, Программа</t>
  </si>
  <si>
    <t>Типографские услуги</t>
  </si>
  <si>
    <t>ООО "Всё для уборки"</t>
  </si>
  <si>
    <t>Хозяйственный инвентарь</t>
  </si>
  <si>
    <t>ИП Кузьмин А.Д.</t>
  </si>
  <si>
    <t>Ремонт и восстановление, герметизация стыков стеновых панелей на межпанельных швах</t>
  </si>
  <si>
    <t>ИП Летуновская Я.А.</t>
  </si>
  <si>
    <t>Информационные услуги</t>
  </si>
  <si>
    <t>ИП Никанорова А.А</t>
  </si>
  <si>
    <t>Сантехнические инструменты</t>
  </si>
  <si>
    <t>ООО "ССК"</t>
  </si>
  <si>
    <t>Проверка вентиляционных каналов и дымоходов.</t>
  </si>
  <si>
    <t>ФКУ ИК-2 УФСИН России по Воронежской области</t>
  </si>
  <si>
    <t>Расходные электро, сантехнические материалы, доставка</t>
  </si>
  <si>
    <t>Контейнер для мусора</t>
  </si>
  <si>
    <t>Задолженность населения перед ООО "Ипподромное" 405761,42 руб.</t>
  </si>
  <si>
    <t>Диспетчер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</si>
</sst>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4" fillId="0" borderId="0" xfId="0" applyNumberFormat="1" applyFont="1"/>
    <xf numFmtId="2" fontId="1" fillId="0" borderId="3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ill="1"/>
    <xf numFmtId="2" fontId="4" fillId="0" borderId="0" xfId="0" applyNumberFormat="1" applyFont="1" applyFill="1"/>
    <xf numFmtId="2" fontId="1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3" xfId="0" applyNumberFormat="1" applyFont="1" applyFill="1" applyBorder="1" applyAlignment="1">
      <alignment horizontal="center" vertical="top" wrapText="1"/>
    </xf>
    <xf numFmtId="2" fontId="2" fillId="0" borderId="18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vertical="top" wrapText="1"/>
    </xf>
    <xf numFmtId="2" fontId="0" fillId="0" borderId="0" xfId="0" applyNumberFormat="1" applyFill="1"/>
    <xf numFmtId="0" fontId="1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2" fontId="1" fillId="0" borderId="15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24D6EE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10" workbookViewId="0">
      <selection activeCell="C25" sqref="C25"/>
    </sheetView>
  </sheetViews>
  <sheetFormatPr defaultRowHeight="15" x14ac:dyDescent="0.25"/>
  <cols>
    <col min="1" max="1" width="28.5703125" customWidth="1"/>
    <col min="2" max="3" width="29.28515625" customWidth="1"/>
    <col min="5" max="5" width="11.7109375" customWidth="1"/>
    <col min="6" max="6" width="9.28515625" bestFit="1" customWidth="1"/>
    <col min="7" max="7" width="9.5703125" bestFit="1" customWidth="1"/>
  </cols>
  <sheetData>
    <row r="1" spans="1:9" ht="18.75" x14ac:dyDescent="0.25">
      <c r="A1" s="36" t="s">
        <v>58</v>
      </c>
      <c r="B1" s="37"/>
      <c r="C1" s="37"/>
      <c r="D1" s="4"/>
      <c r="E1" s="4"/>
      <c r="F1" s="4"/>
      <c r="G1" s="4"/>
      <c r="H1" s="4"/>
      <c r="I1" s="4"/>
    </row>
    <row r="2" spans="1:9" ht="19.5" thickBot="1" x14ac:dyDescent="0.3">
      <c r="A2" s="36" t="s">
        <v>14</v>
      </c>
      <c r="B2" s="37"/>
      <c r="C2" s="37"/>
      <c r="D2" s="4"/>
      <c r="E2" s="4"/>
      <c r="F2" s="4"/>
      <c r="G2" s="4"/>
      <c r="H2" s="4"/>
      <c r="I2" s="4"/>
    </row>
    <row r="3" spans="1:9" ht="21.75" customHeight="1" thickBot="1" x14ac:dyDescent="0.3">
      <c r="A3" s="8" t="s">
        <v>2</v>
      </c>
      <c r="B3" s="9" t="s">
        <v>0</v>
      </c>
      <c r="C3" s="10" t="s">
        <v>1</v>
      </c>
    </row>
    <row r="4" spans="1:9" ht="15.75" x14ac:dyDescent="0.25">
      <c r="A4" s="16" t="s">
        <v>43</v>
      </c>
      <c r="B4" s="11">
        <v>11266.42</v>
      </c>
      <c r="C4" s="12">
        <v>10447.280000000001</v>
      </c>
    </row>
    <row r="5" spans="1:9" ht="15.75" x14ac:dyDescent="0.25">
      <c r="A5" s="16" t="s">
        <v>36</v>
      </c>
      <c r="B5" s="13">
        <v>109408.1</v>
      </c>
      <c r="C5" s="14">
        <v>107807.22</v>
      </c>
    </row>
    <row r="6" spans="1:9" ht="15.75" x14ac:dyDescent="0.25">
      <c r="A6" s="16" t="s">
        <v>37</v>
      </c>
      <c r="B6" s="13">
        <v>20545.68</v>
      </c>
      <c r="C6" s="14">
        <v>20262.86</v>
      </c>
    </row>
    <row r="7" spans="1:9" ht="15.75" x14ac:dyDescent="0.25">
      <c r="A7" s="16" t="s">
        <v>38</v>
      </c>
      <c r="B7" s="13">
        <v>249402.68</v>
      </c>
      <c r="C7" s="14">
        <v>238345.4</v>
      </c>
    </row>
    <row r="8" spans="1:9" ht="15.75" x14ac:dyDescent="0.25">
      <c r="A8" s="16" t="s">
        <v>42</v>
      </c>
      <c r="B8" s="13">
        <v>78764.37</v>
      </c>
      <c r="C8" s="14">
        <v>74354.880000000005</v>
      </c>
    </row>
    <row r="9" spans="1:9" ht="15.75" x14ac:dyDescent="0.25">
      <c r="A9" s="33" t="s">
        <v>59</v>
      </c>
      <c r="B9" s="13">
        <v>2733.77</v>
      </c>
      <c r="C9" s="14">
        <v>106.27</v>
      </c>
    </row>
    <row r="10" spans="1:9" ht="15.75" x14ac:dyDescent="0.25">
      <c r="A10" s="16" t="s">
        <v>39</v>
      </c>
      <c r="B10" s="13">
        <v>536444.36</v>
      </c>
      <c r="C10" s="14">
        <v>496650.52</v>
      </c>
    </row>
    <row r="11" spans="1:9" ht="15.75" x14ac:dyDescent="0.25">
      <c r="A11" s="16" t="s">
        <v>40</v>
      </c>
      <c r="B11" s="13">
        <v>3062.6</v>
      </c>
      <c r="C11" s="14">
        <v>2871.26</v>
      </c>
    </row>
    <row r="12" spans="1:9" ht="15.75" x14ac:dyDescent="0.25">
      <c r="A12" s="16" t="s">
        <v>44</v>
      </c>
      <c r="B12" s="13">
        <v>52531.09</v>
      </c>
      <c r="C12" s="14">
        <v>49608.43</v>
      </c>
    </row>
    <row r="13" spans="1:9" ht="15.75" x14ac:dyDescent="0.25">
      <c r="A13" s="16" t="s">
        <v>41</v>
      </c>
      <c r="B13" s="13">
        <v>28048.400000000001</v>
      </c>
      <c r="C13" s="14">
        <v>27844.31</v>
      </c>
    </row>
    <row r="14" spans="1:9" ht="15.75" x14ac:dyDescent="0.25">
      <c r="A14" s="16" t="s">
        <v>45</v>
      </c>
      <c r="B14" s="13">
        <v>93012.479999999996</v>
      </c>
      <c r="C14" s="14">
        <v>86601.73</v>
      </c>
    </row>
    <row r="15" spans="1:9" ht="16.5" thickBot="1" x14ac:dyDescent="0.3">
      <c r="A15" s="16" t="s">
        <v>46</v>
      </c>
      <c r="B15" s="13">
        <v>16226.08</v>
      </c>
      <c r="C15" s="14">
        <v>15265.04</v>
      </c>
    </row>
    <row r="16" spans="1:9" ht="16.5" thickBot="1" x14ac:dyDescent="0.3">
      <c r="A16" s="17"/>
      <c r="B16" s="15">
        <f>SUM(B4:B15)</f>
        <v>1201446.03</v>
      </c>
      <c r="C16" s="15">
        <f>SUM(C4:C15)</f>
        <v>1130165.2000000002</v>
      </c>
    </row>
    <row r="17" spans="1:5" ht="16.5" thickBot="1" x14ac:dyDescent="0.3">
      <c r="A17" s="38" t="s">
        <v>76</v>
      </c>
      <c r="B17" s="39"/>
      <c r="C17" s="39"/>
    </row>
    <row r="18" spans="1:5" ht="16.5" thickBot="1" x14ac:dyDescent="0.3">
      <c r="A18" s="40" t="s">
        <v>3</v>
      </c>
      <c r="B18" s="41"/>
      <c r="C18" s="42"/>
      <c r="E18" s="1"/>
    </row>
    <row r="19" spans="1:5" s="5" customFormat="1" ht="15.75" x14ac:dyDescent="0.25">
      <c r="A19" s="19" t="s">
        <v>28</v>
      </c>
      <c r="B19" s="20" t="s">
        <v>8</v>
      </c>
      <c r="C19" s="21">
        <f>8184.16-3136.84-300</f>
        <v>4747.32</v>
      </c>
      <c r="E19" s="6"/>
    </row>
    <row r="20" spans="1:5" s="5" customFormat="1" ht="15.75" x14ac:dyDescent="0.25">
      <c r="A20" s="31" t="s">
        <v>6</v>
      </c>
      <c r="B20" s="32" t="s">
        <v>7</v>
      </c>
      <c r="C20" s="7">
        <v>8676.14</v>
      </c>
      <c r="E20" s="6"/>
    </row>
    <row r="21" spans="1:5" s="5" customFormat="1" ht="15.75" x14ac:dyDescent="0.25">
      <c r="A21" s="31" t="s">
        <v>15</v>
      </c>
      <c r="B21" s="32" t="s">
        <v>17</v>
      </c>
      <c r="C21" s="22">
        <v>1455.81</v>
      </c>
      <c r="E21" s="6"/>
    </row>
    <row r="22" spans="1:5" s="5" customFormat="1" ht="15.75" x14ac:dyDescent="0.25">
      <c r="A22" s="31" t="s">
        <v>63</v>
      </c>
      <c r="B22" s="32" t="s">
        <v>64</v>
      </c>
      <c r="C22" s="22">
        <v>204.26</v>
      </c>
      <c r="E22" s="6"/>
    </row>
    <row r="23" spans="1:5" s="5" customFormat="1" ht="31.5" x14ac:dyDescent="0.25">
      <c r="A23" s="31" t="s">
        <v>29</v>
      </c>
      <c r="B23" s="32" t="s">
        <v>30</v>
      </c>
      <c r="C23" s="22">
        <v>3652.81</v>
      </c>
      <c r="E23" s="6"/>
    </row>
    <row r="24" spans="1:5" s="5" customFormat="1" ht="31.5" x14ac:dyDescent="0.25">
      <c r="A24" s="31" t="s">
        <v>31</v>
      </c>
      <c r="B24" s="32" t="s">
        <v>18</v>
      </c>
      <c r="C24" s="22">
        <v>76194.14</v>
      </c>
      <c r="E24" s="6"/>
    </row>
    <row r="25" spans="1:5" s="5" customFormat="1" ht="15.75" x14ac:dyDescent="0.25">
      <c r="A25" s="31" t="s">
        <v>32</v>
      </c>
      <c r="B25" s="32" t="s">
        <v>33</v>
      </c>
      <c r="C25" s="22">
        <v>3099</v>
      </c>
      <c r="E25" s="6"/>
    </row>
    <row r="26" spans="1:5" s="5" customFormat="1" ht="63" x14ac:dyDescent="0.25">
      <c r="A26" s="31" t="s">
        <v>65</v>
      </c>
      <c r="B26" s="32" t="s">
        <v>66</v>
      </c>
      <c r="C26" s="22">
        <v>8040</v>
      </c>
      <c r="E26" s="6"/>
    </row>
    <row r="27" spans="1:5" s="5" customFormat="1" ht="15.75" x14ac:dyDescent="0.25">
      <c r="A27" s="31" t="s">
        <v>34</v>
      </c>
      <c r="B27" s="32" t="s">
        <v>16</v>
      </c>
      <c r="C27" s="22">
        <v>2957.35</v>
      </c>
      <c r="E27" s="6"/>
    </row>
    <row r="28" spans="1:5" s="5" customFormat="1" ht="15.75" x14ac:dyDescent="0.25">
      <c r="A28" s="31" t="s">
        <v>67</v>
      </c>
      <c r="B28" s="32" t="s">
        <v>68</v>
      </c>
      <c r="C28" s="22">
        <v>4575</v>
      </c>
      <c r="E28" s="6"/>
    </row>
    <row r="29" spans="1:5" s="5" customFormat="1" ht="31.5" x14ac:dyDescent="0.25">
      <c r="A29" s="31" t="s">
        <v>69</v>
      </c>
      <c r="B29" s="32" t="s">
        <v>70</v>
      </c>
      <c r="C29" s="22">
        <v>102.53</v>
      </c>
      <c r="E29" s="6"/>
    </row>
    <row r="30" spans="1:5" s="5" customFormat="1" ht="15.75" x14ac:dyDescent="0.25">
      <c r="A30" s="31" t="s">
        <v>35</v>
      </c>
      <c r="B30" s="32" t="s">
        <v>56</v>
      </c>
      <c r="C30" s="22">
        <v>1494.31</v>
      </c>
      <c r="E30" s="6"/>
    </row>
    <row r="31" spans="1:5" s="5" customFormat="1" ht="126" x14ac:dyDescent="0.25">
      <c r="A31" s="31" t="s">
        <v>60</v>
      </c>
      <c r="B31" s="32" t="s">
        <v>61</v>
      </c>
      <c r="C31" s="22">
        <v>3862.71</v>
      </c>
      <c r="E31" s="6"/>
    </row>
    <row r="32" spans="1:5" s="5" customFormat="1" ht="31.5" x14ac:dyDescent="0.25">
      <c r="A32" s="31" t="s">
        <v>4</v>
      </c>
      <c r="B32" s="32" t="s">
        <v>5</v>
      </c>
      <c r="C32" s="22">
        <v>283455.74</v>
      </c>
      <c r="E32" s="6"/>
    </row>
    <row r="33" spans="1:5" s="5" customFormat="1" ht="15.75" x14ac:dyDescent="0.25">
      <c r="A33" s="31" t="s">
        <v>48</v>
      </c>
      <c r="B33" s="32" t="s">
        <v>57</v>
      </c>
      <c r="C33" s="22">
        <v>334.93</v>
      </c>
      <c r="E33" s="6"/>
    </row>
    <row r="34" spans="1:5" s="5" customFormat="1" ht="31.5" x14ac:dyDescent="0.25">
      <c r="A34" s="31" t="s">
        <v>55</v>
      </c>
      <c r="B34" s="32" t="s">
        <v>62</v>
      </c>
      <c r="C34" s="22">
        <v>585</v>
      </c>
      <c r="E34" s="6"/>
    </row>
    <row r="35" spans="1:5" s="5" customFormat="1" ht="31.5" x14ac:dyDescent="0.25">
      <c r="A35" s="31" t="s">
        <v>71</v>
      </c>
      <c r="B35" s="32" t="s">
        <v>72</v>
      </c>
      <c r="C35" s="22">
        <v>2200</v>
      </c>
      <c r="E35" s="6"/>
    </row>
    <row r="36" spans="1:5" s="5" customFormat="1" ht="31.5" x14ac:dyDescent="0.25">
      <c r="A36" s="31" t="s">
        <v>53</v>
      </c>
      <c r="B36" s="32" t="s">
        <v>54</v>
      </c>
      <c r="C36" s="22">
        <v>4401.33</v>
      </c>
      <c r="E36" s="6"/>
    </row>
    <row r="37" spans="1:5" s="5" customFormat="1" ht="15.75" x14ac:dyDescent="0.25">
      <c r="A37" s="31" t="s">
        <v>27</v>
      </c>
      <c r="B37" s="32" t="s">
        <v>21</v>
      </c>
      <c r="C37" s="22">
        <v>2165.4299999999998</v>
      </c>
      <c r="E37" s="6"/>
    </row>
    <row r="38" spans="1:5" s="5" customFormat="1" ht="15.75" x14ac:dyDescent="0.25">
      <c r="A38" s="31" t="s">
        <v>49</v>
      </c>
      <c r="B38" s="32" t="s">
        <v>50</v>
      </c>
      <c r="C38" s="22">
        <v>16500</v>
      </c>
      <c r="E38" s="6"/>
    </row>
    <row r="39" spans="1:5" ht="31.5" x14ac:dyDescent="0.25">
      <c r="A39" s="31" t="s">
        <v>9</v>
      </c>
      <c r="B39" s="32" t="s">
        <v>19</v>
      </c>
      <c r="C39" s="2">
        <v>253.82</v>
      </c>
    </row>
    <row r="40" spans="1:5" ht="15.75" x14ac:dyDescent="0.25">
      <c r="A40" s="29" t="s">
        <v>51</v>
      </c>
      <c r="B40" s="30" t="s">
        <v>47</v>
      </c>
      <c r="C40" s="2">
        <v>170.35</v>
      </c>
    </row>
    <row r="41" spans="1:5" ht="15.75" x14ac:dyDescent="0.25">
      <c r="A41" s="29" t="s">
        <v>20</v>
      </c>
      <c r="B41" s="30" t="s">
        <v>24</v>
      </c>
      <c r="C41" s="2">
        <v>913.67</v>
      </c>
    </row>
    <row r="42" spans="1:5" ht="31.5" x14ac:dyDescent="0.25">
      <c r="A42" s="31" t="s">
        <v>73</v>
      </c>
      <c r="B42" s="32" t="s">
        <v>75</v>
      </c>
      <c r="C42" s="2">
        <v>14800</v>
      </c>
    </row>
    <row r="43" spans="1:5" s="5" customFormat="1" ht="15.75" x14ac:dyDescent="0.25">
      <c r="A43" s="45" t="s">
        <v>22</v>
      </c>
      <c r="B43" s="46"/>
      <c r="C43" s="2">
        <v>2281.77</v>
      </c>
    </row>
    <row r="44" spans="1:5" s="5" customFormat="1" ht="15.75" x14ac:dyDescent="0.25">
      <c r="A44" s="45" t="s">
        <v>23</v>
      </c>
      <c r="B44" s="46"/>
      <c r="C44" s="2">
        <v>1617.89</v>
      </c>
    </row>
    <row r="45" spans="1:5" ht="15.75" x14ac:dyDescent="0.25">
      <c r="A45" s="43" t="s">
        <v>11</v>
      </c>
      <c r="B45" s="44"/>
      <c r="C45" s="22"/>
    </row>
    <row r="46" spans="1:5" s="5" customFormat="1" ht="15.75" x14ac:dyDescent="0.25">
      <c r="A46" s="34" t="s">
        <v>26</v>
      </c>
      <c r="B46" s="35"/>
      <c r="C46" s="22">
        <f>97200+33989.01</f>
        <v>131189.01</v>
      </c>
    </row>
    <row r="47" spans="1:5" ht="15.75" customHeight="1" x14ac:dyDescent="0.25">
      <c r="A47" s="34" t="s">
        <v>25</v>
      </c>
      <c r="B47" s="35"/>
      <c r="C47" s="22">
        <v>134704.54</v>
      </c>
    </row>
    <row r="48" spans="1:5" ht="15.75" x14ac:dyDescent="0.25">
      <c r="A48" s="34" t="s">
        <v>77</v>
      </c>
      <c r="B48" s="35"/>
      <c r="C48" s="22">
        <f>ROUND((1011055.92/83372.15*3095),2)</f>
        <v>37533.129999999997</v>
      </c>
      <c r="E48" s="3"/>
    </row>
    <row r="49" spans="1:7" ht="15.75" x14ac:dyDescent="0.25">
      <c r="A49" s="34" t="s">
        <v>12</v>
      </c>
      <c r="B49" s="35"/>
      <c r="C49" s="22">
        <v>95421.93</v>
      </c>
      <c r="E49" s="3"/>
      <c r="G49" s="3"/>
    </row>
    <row r="50" spans="1:7" ht="15.75" x14ac:dyDescent="0.25">
      <c r="A50" s="49" t="s">
        <v>10</v>
      </c>
      <c r="B50" s="44"/>
      <c r="C50" s="22">
        <f>87835.31+8104.68</f>
        <v>95939.989999999991</v>
      </c>
      <c r="E50" s="3"/>
      <c r="G50" s="3"/>
    </row>
    <row r="51" spans="1:7" s="5" customFormat="1" ht="15.75" x14ac:dyDescent="0.25">
      <c r="A51" s="47" t="s">
        <v>52</v>
      </c>
      <c r="B51" s="48"/>
      <c r="C51" s="23">
        <v>4780.72</v>
      </c>
      <c r="E51" s="18"/>
    </row>
    <row r="52" spans="1:7" s="5" customFormat="1" ht="48" thickBot="1" x14ac:dyDescent="0.3">
      <c r="A52" s="26" t="s">
        <v>13</v>
      </c>
      <c r="B52" s="27" t="s">
        <v>74</v>
      </c>
      <c r="C52" s="24">
        <v>2734.46</v>
      </c>
    </row>
    <row r="53" spans="1:7" ht="15.75" x14ac:dyDescent="0.25">
      <c r="A53" s="28"/>
      <c r="B53" s="28"/>
      <c r="C53" s="25">
        <f>SUM(C19:C52)</f>
        <v>951045.09000000008</v>
      </c>
    </row>
    <row r="54" spans="1:7" x14ac:dyDescent="0.25">
      <c r="E54" s="3"/>
    </row>
  </sheetData>
  <mergeCells count="13">
    <mergeCell ref="A50:B50"/>
    <mergeCell ref="A49:B49"/>
    <mergeCell ref="A48:B48"/>
    <mergeCell ref="A51:B51"/>
    <mergeCell ref="A46:B46"/>
    <mergeCell ref="A47:B47"/>
    <mergeCell ref="A1:C1"/>
    <mergeCell ref="A2:C2"/>
    <mergeCell ref="A17:C17"/>
    <mergeCell ref="A18:C18"/>
    <mergeCell ref="A45:B45"/>
    <mergeCell ref="A43:B43"/>
    <mergeCell ref="A44:B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Зеленко 8А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2022-04-07T06:15:43Z</dcterms:modified>
</cp:coreProperties>
</file>